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 tabRatio="866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<sst xmlns="http://schemas.openxmlformats.org/spreadsheetml/2006/main" count="95" uniqueCount="71">
  <si>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</si>
  <si>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</si>
  <si>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</si>
  <si>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</si>
  <si>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</si>
  <si>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</si>
  <si>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</si>
  <si>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</si>
  <si>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</si>
  <si>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</si>
  <si>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</si>
  <si>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</si>
  <si>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</si>
  <si>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</si>
  <si>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</si>
  <si>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</si>
  <si>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</si>
  <si>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</si>
  <si>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</si>
  <si>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</si>
  <si>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</si>
  <si>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</si>
  <si>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</si>
  <si>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</si>
  <si>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</si>
  <si>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</si>
  <si>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</si>
  <si>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</si>
  <si>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</si>
  <si>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</si>
  <si>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</si>
  <si>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</si>
  <si>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</si>
  <si>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</si>
  <si>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</si>
  <si>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</si>
  <si>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</si>
  <si>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</si>
  <si>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</si>
  <si>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</si>
  <si>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</si>
  <si>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</si>
  <si>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</si>
  <si>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</si>
  <si>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</si>
  <si>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</si>
  <si>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</si>
  <si>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</si>
  <si>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</si>
  <si>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</si>
  <si>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</si>
  <si>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</si>
  <si>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</si>
  <si>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</si>
  <si>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</si>
  <si>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</si>
  <si>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</si>
  <si>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</si>
  <si>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</si>
  <si>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</si>
  <si>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</si>
  <si>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</si>
  <si>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</si>
  <si>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</si>
  <si>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</si>
  <si>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</si>
  <si>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</si>
  <si>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</si>
  <si>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</si>
  <si>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</si>
  <si>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30 เมษายน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</si>
</sst>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center" wrapText="1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รวม 63"/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1">
          <cell r="F31">
            <v>6598350</v>
          </cell>
          <cell r="H31">
            <v>1399650</v>
          </cell>
        </row>
      </sheetData>
      <sheetData sheetId="11">
        <row r="124">
          <cell r="F124">
            <v>0</v>
          </cell>
          <cell r="H124">
            <v>4701250</v>
          </cell>
        </row>
      </sheetData>
      <sheetData sheetId="12">
        <row r="31">
          <cell r="F31">
            <v>599000</v>
          </cell>
        </row>
        <row r="121">
          <cell r="H121">
            <v>266800</v>
          </cell>
        </row>
      </sheetData>
      <sheetData sheetId="13"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4">
        <row r="145">
          <cell r="F145">
            <v>1930000</v>
          </cell>
        </row>
        <row r="146">
          <cell r="H146">
            <v>754000</v>
          </cell>
        </row>
      </sheetData>
      <sheetData sheetId="15">
        <row r="88">
          <cell r="F88">
            <v>0</v>
          </cell>
          <cell r="H88">
            <v>1000000</v>
          </cell>
        </row>
      </sheetData>
      <sheetData sheetId="16">
        <row r="38">
          <cell r="F38">
            <v>10373455.25</v>
          </cell>
          <cell r="H38">
            <v>5962694.7499999991</v>
          </cell>
        </row>
      </sheetData>
      <sheetData sheetId="17">
        <row r="29">
          <cell r="F29">
            <v>0</v>
          </cell>
          <cell r="H29">
            <v>2263985</v>
          </cell>
        </row>
      </sheetData>
      <sheetData sheetId="18">
        <row r="57">
          <cell r="H57">
            <v>736100</v>
          </cell>
        </row>
      </sheetData>
      <sheetData sheetId="19">
        <row r="170">
          <cell r="F170">
            <v>0</v>
          </cell>
          <cell r="H170">
            <v>1557600</v>
          </cell>
        </row>
      </sheetData>
      <sheetData sheetId="20"/>
      <sheetData sheetId="21">
        <row r="29">
          <cell r="F29">
            <v>0</v>
          </cell>
          <cell r="H29">
            <v>13330000</v>
          </cell>
        </row>
      </sheetData>
      <sheetData sheetId="22">
        <row r="143">
          <cell r="F143">
            <v>2322000</v>
          </cell>
          <cell r="H143">
            <v>2909000</v>
          </cell>
        </row>
      </sheetData>
      <sheetData sheetId="23">
        <row r="29">
          <cell r="F29">
            <v>1610000</v>
          </cell>
          <cell r="H29">
            <v>0</v>
          </cell>
        </row>
      </sheetData>
      <sheetData sheetId="24">
        <row r="29">
          <cell r="F29">
            <v>0</v>
          </cell>
          <cell r="H29">
            <v>7400000</v>
          </cell>
        </row>
      </sheetData>
      <sheetData sheetId="25">
        <row r="29">
          <cell r="F29">
            <v>10485000</v>
          </cell>
          <cell r="H29">
            <v>0</v>
          </cell>
        </row>
      </sheetData>
      <sheetData sheetId="26">
        <row r="29">
          <cell r="F29">
            <v>3371000</v>
          </cell>
          <cell r="H29">
            <v>0</v>
          </cell>
        </row>
      </sheetData>
      <sheetData sheetId="27">
        <row r="29">
          <cell r="F29">
            <v>5610000</v>
          </cell>
          <cell r="H29">
            <v>0</v>
          </cell>
        </row>
      </sheetData>
      <sheetData sheetId="28">
        <row r="29">
          <cell r="F29">
            <v>11720000</v>
          </cell>
          <cell r="H29">
            <v>0</v>
          </cell>
        </row>
      </sheetData>
      <sheetData sheetId="29">
        <row r="25">
          <cell r="F25">
            <v>0</v>
          </cell>
          <cell r="H25">
            <v>4107000</v>
          </cell>
        </row>
      </sheetData>
      <sheetData sheetId="30">
        <row r="77">
          <cell r="F77">
            <v>0</v>
          </cell>
          <cell r="H77">
            <v>1888347</v>
          </cell>
        </row>
      </sheetData>
      <sheetData sheetId="31">
        <row r="29">
          <cell r="F29">
            <v>2745050</v>
          </cell>
          <cell r="H29">
            <v>1193650</v>
          </cell>
        </row>
      </sheetData>
      <sheetData sheetId="32">
        <row r="89">
          <cell r="F89">
            <v>0</v>
          </cell>
          <cell r="H89">
            <v>4694843</v>
          </cell>
        </row>
      </sheetData>
      <sheetData sheetId="33">
        <row r="29">
          <cell r="F29">
            <v>5151054.41</v>
          </cell>
          <cell r="H29">
            <v>0</v>
          </cell>
        </row>
      </sheetData>
      <sheetData sheetId="34">
        <row r="41">
          <cell r="U41">
            <v>0</v>
          </cell>
          <cell r="V41">
            <v>7685646.25</v>
          </cell>
        </row>
      </sheetData>
      <sheetData sheetId="35"/>
      <sheetData sheetId="36"/>
      <sheetData sheetId="37"/>
      <sheetData sheetId="38"/>
      <sheetData sheetId="39"/>
      <sheetData sheetId="40"/>
      <sheetData sheetId="41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2">
        <row r="26">
          <cell r="F26">
            <v>9779999.4900000002</v>
          </cell>
          <cell r="H26">
            <v>0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G1" workbookViewId="0">
      <selection activeCell="A4" sqref="A4:A5"/>
    </sheetView>
  </sheetViews>
  <sheetFormatPr defaultRowHeight="14.25"/>
  <cols>
    <col min="4" max="4" width="13.125" bestFit="1" customWidth="1"/>
    <col min="5" max="5" width="14.75" bestFit="1" customWidth="1"/>
    <col min="6" max="9" width="13.7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23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3.25">
      <c r="A3" s="47" t="s">
        <v>70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23.25">
      <c r="A4" s="48" t="s">
        <v>2</v>
      </c>
      <c r="B4" s="49" t="s">
        <v>3</v>
      </c>
      <c r="C4" s="49"/>
      <c r="D4" s="1" t="s">
        <v>4</v>
      </c>
      <c r="E4" s="50" t="s">
        <v>5</v>
      </c>
      <c r="F4" s="51" t="s">
        <v>6</v>
      </c>
      <c r="G4" s="51"/>
      <c r="H4" s="51"/>
      <c r="I4" s="51"/>
      <c r="J4" s="51" t="s">
        <v>7</v>
      </c>
      <c r="K4" s="51"/>
      <c r="L4" s="51"/>
      <c r="M4" s="51"/>
      <c r="N4" s="51" t="s">
        <v>8</v>
      </c>
      <c r="O4" s="51"/>
      <c r="P4" s="51"/>
      <c r="Q4" s="51"/>
      <c r="R4" s="51" t="s">
        <v>9</v>
      </c>
      <c r="S4" s="51"/>
      <c r="T4" s="51"/>
      <c r="U4" s="51"/>
    </row>
    <row r="5" spans="1:21" ht="23.25">
      <c r="A5" s="48"/>
      <c r="B5" s="49"/>
      <c r="C5" s="49"/>
      <c r="D5" s="2" t="s">
        <v>10</v>
      </c>
      <c r="E5" s="50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3"/>
      <c r="B6" s="53"/>
      <c r="C6" s="53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4" t="s">
        <v>14</v>
      </c>
      <c r="B7" s="54"/>
      <c r="C7" s="54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116.25">
      <c r="A8" s="13">
        <v>1</v>
      </c>
      <c r="B8" s="55" t="s">
        <v>15</v>
      </c>
      <c r="C8" s="55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116.25">
      <c r="A9" s="13">
        <v>2</v>
      </c>
      <c r="B9" s="55" t="s">
        <v>17</v>
      </c>
      <c r="C9" s="55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162.75">
      <c r="A10" s="13">
        <v>3</v>
      </c>
      <c r="B10" s="55" t="s">
        <v>18</v>
      </c>
      <c r="C10" s="55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116.25">
      <c r="A11" s="13">
        <v>4</v>
      </c>
      <c r="B11" s="55" t="s">
        <v>20</v>
      </c>
      <c r="C11" s="55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69.75">
      <c r="A12" s="13">
        <v>5</v>
      </c>
      <c r="B12" s="56" t="s">
        <v>21</v>
      </c>
      <c r="C12" s="56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78.75">
      <c r="A13" s="52" t="s">
        <v>23</v>
      </c>
      <c r="B13" s="52"/>
      <c r="C13" s="52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57" t="s">
        <v>24</v>
      </c>
      <c r="B14" s="57"/>
      <c r="C14" s="5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93">
      <c r="A15" s="13">
        <v>1</v>
      </c>
      <c r="B15" s="58" t="s">
        <v>25</v>
      </c>
      <c r="C15" s="5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93">
      <c r="A16" s="13">
        <v>2</v>
      </c>
      <c r="B16" s="58" t="s">
        <v>27</v>
      </c>
      <c r="C16" s="5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78.75">
      <c r="A17" s="52" t="s">
        <v>29</v>
      </c>
      <c r="B17" s="52"/>
      <c r="C17" s="52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4" t="s">
        <v>30</v>
      </c>
      <c r="B18" s="54"/>
      <c r="C18" s="54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93">
      <c r="A19" s="13">
        <v>1</v>
      </c>
      <c r="B19" s="55" t="s">
        <v>31</v>
      </c>
      <c r="C19" s="55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116.25">
      <c r="A20" s="13">
        <v>2</v>
      </c>
      <c r="B20" s="55" t="s">
        <v>33</v>
      </c>
      <c r="C20" s="55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78.75">
      <c r="A21" s="52" t="s">
        <v>34</v>
      </c>
      <c r="B21" s="52"/>
      <c r="C21" s="52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4" t="s">
        <v>35</v>
      </c>
      <c r="B22" s="54"/>
      <c r="C22" s="54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93">
      <c r="A23" s="13">
        <v>1</v>
      </c>
      <c r="B23" s="59" t="s">
        <v>36</v>
      </c>
      <c r="C23" s="59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78.75">
      <c r="A24" s="52" t="s">
        <v>37</v>
      </c>
      <c r="B24" s="52"/>
      <c r="C24" s="52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4" t="s">
        <v>38</v>
      </c>
      <c r="B25" s="54"/>
      <c r="C25" s="54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116.25">
      <c r="A26" s="13">
        <v>1</v>
      </c>
      <c r="B26" s="58" t="s">
        <v>39</v>
      </c>
      <c r="C26" s="5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0</v>
      </c>
      <c r="H26" s="41">
        <f>+'[1]ท-1 ส่งเสริมวัฒนธรรมประเพณี'!H191</f>
        <v>0</v>
      </c>
      <c r="I26" s="9">
        <f t="shared" ref="I26:I40" si="16">+F26-G26-H26</f>
        <v>6936000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0</v>
      </c>
      <c r="T26" s="11">
        <f t="shared" ref="T26:T40" si="19">+H26+L26+P26</f>
        <v>0</v>
      </c>
      <c r="U26" s="9">
        <f>+R26-S26-T26</f>
        <v>6936000</v>
      </c>
    </row>
    <row r="27" spans="1:21" ht="93">
      <c r="A27" s="13">
        <v>2</v>
      </c>
      <c r="B27" s="58" t="s">
        <v>41</v>
      </c>
      <c r="C27" s="5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116.25">
      <c r="A28" s="13">
        <v>3</v>
      </c>
      <c r="B28" s="58" t="s">
        <v>42</v>
      </c>
      <c r="C28" s="5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116.25">
      <c r="A29" s="13">
        <v>4</v>
      </c>
      <c r="B29" s="58" t="s">
        <v>43</v>
      </c>
      <c r="C29" s="5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93">
      <c r="A30" s="13">
        <v>5</v>
      </c>
      <c r="B30" s="58" t="s">
        <v>44</v>
      </c>
      <c r="C30" s="5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93">
      <c r="A31" s="13">
        <v>6</v>
      </c>
      <c r="B31" s="58" t="s">
        <v>46</v>
      </c>
      <c r="C31" s="5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93">
      <c r="A32" s="43">
        <v>7</v>
      </c>
      <c r="B32" s="58" t="s">
        <v>48</v>
      </c>
      <c r="C32" s="5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93">
      <c r="A33" s="43">
        <v>8</v>
      </c>
      <c r="B33" s="58" t="s">
        <v>50</v>
      </c>
      <c r="C33" s="5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93">
      <c r="A34" s="43">
        <v>9</v>
      </c>
      <c r="B34" s="58" t="s">
        <v>52</v>
      </c>
      <c r="C34" s="5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162.75">
      <c r="A35" s="43">
        <v>10</v>
      </c>
      <c r="B35" s="58" t="s">
        <v>54</v>
      </c>
      <c r="C35" s="5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93">
      <c r="A36" s="43">
        <v>11</v>
      </c>
      <c r="B36" s="58" t="s">
        <v>56</v>
      </c>
      <c r="C36" s="5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93">
      <c r="A37" s="43">
        <v>12</v>
      </c>
      <c r="B37" s="58" t="s">
        <v>58</v>
      </c>
      <c r="C37" s="5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93">
      <c r="A38" s="43">
        <v>13</v>
      </c>
      <c r="B38" s="58" t="s">
        <v>59</v>
      </c>
      <c r="C38" s="5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116.25">
      <c r="A39" s="43">
        <v>14</v>
      </c>
      <c r="B39" s="58" t="s">
        <v>61</v>
      </c>
      <c r="C39" s="5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93">
      <c r="A40" s="43">
        <v>15</v>
      </c>
      <c r="B40" s="58" t="s">
        <v>62</v>
      </c>
      <c r="C40" s="5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78.75">
      <c r="A41" s="52" t="s">
        <v>63</v>
      </c>
      <c r="B41" s="52"/>
      <c r="C41" s="52"/>
      <c r="D41" s="25"/>
      <c r="E41" s="26">
        <f>SUM(E26:E40)</f>
        <v>114549800</v>
      </c>
      <c r="F41" s="26">
        <f>SUM(F26:F40)</f>
        <v>26154600</v>
      </c>
      <c r="G41" s="26">
        <f>SUM(G26:G40)</f>
        <v>6677050</v>
      </c>
      <c r="H41" s="26">
        <f>SUM(H26:H40)</f>
        <v>10685840</v>
      </c>
      <c r="I41" s="26">
        <f t="shared" ref="I41:R41" si="21">SUM(I26:I40)</f>
        <v>8791710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49612454.409999996</v>
      </c>
      <c r="T41" s="26">
        <f t="shared" ref="T41" si="22">SUM(T26:T40)</f>
        <v>36922490</v>
      </c>
      <c r="U41" s="26">
        <f>SUM(U26:U40)</f>
        <v>28014855.59</v>
      </c>
    </row>
    <row r="42" spans="1:21" ht="26.25">
      <c r="A42" s="57" t="s">
        <v>64</v>
      </c>
      <c r="B42" s="57"/>
      <c r="C42" s="5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69.75">
      <c r="A43" s="13">
        <v>1</v>
      </c>
      <c r="B43" s="58" t="s">
        <v>65</v>
      </c>
      <c r="C43" s="5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93">
      <c r="A44" s="13">
        <v>2</v>
      </c>
      <c r="B44" s="58" t="s">
        <v>67</v>
      </c>
      <c r="C44" s="5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78.75">
      <c r="A45" s="52" t="s">
        <v>68</v>
      </c>
      <c r="B45" s="52"/>
      <c r="C45" s="52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60" t="s">
        <v>69</v>
      </c>
      <c r="B46" s="60"/>
      <c r="C46" s="6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11437572</v>
      </c>
      <c r="H46" s="46">
        <f t="shared" si="25"/>
        <v>24169098.5</v>
      </c>
      <c r="I46" s="46">
        <f>+I13+I17+I21+I24+I41+I45</f>
        <v>13559129.5</v>
      </c>
      <c r="J46" s="46">
        <f>+J13+J17+J21+J24+J41</f>
        <v>121895200</v>
      </c>
      <c r="K46" s="46">
        <f>+K13+K17+K21+K24+K41+K45</f>
        <v>66338859.149999999</v>
      </c>
      <c r="L46" s="46">
        <f t="shared" ref="L46:M46" si="26">+L13+L17+L21+L24+L41+L45</f>
        <v>34463329.75</v>
      </c>
      <c r="M46" s="46">
        <f t="shared" si="26"/>
        <v>34143011.100000001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77776431.149999991</v>
      </c>
      <c r="T46" s="46">
        <f>+T13+T17+T21+T24+T41+T45</f>
        <v>66318074.5</v>
      </c>
      <c r="U46" s="46">
        <f>+R46-S46-T46</f>
        <v>29516494.350000009</v>
      </c>
    </row>
    <row r="47" spans="1:21" ht="15" thickTop="1"/>
  </sheetData>
  <mergeCells count="51">
    <mergeCell ref="A42:C42"/>
    <mergeCell ref="B43:C43"/>
    <mergeCell ref="B44:C44"/>
    <mergeCell ref="A45:C45"/>
    <mergeCell ref="A46:C46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2020-05-01T07:22:44Z</cp:lastPrinted>
  <dcterms:created xsi:type="dcterms:W3CDTF">2019-11-18T09:18:12Z</dcterms:created>
  <dcterms:modified xsi:type="dcterms:W3CDTF">2020-06-15T07:19:20Z</dcterms:modified>
</cp:coreProperties>
</file>